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090" activeTab="1"/>
  </bookViews>
  <sheets>
    <sheet name="封面" sheetId="6" r:id="rId1"/>
    <sheet name="控制价" sheetId="3" r:id="rId2"/>
  </sheets>
  <externalReferences>
    <externalReference r:id="rId3"/>
  </externalReferences>
  <definedNames>
    <definedName name="_编制人" localSheetId="0">[1]Sheet2!$A$48</definedName>
    <definedName name="_编制日期" localSheetId="0">[1]Sheet2!$A$49</definedName>
    <definedName name="_单位工程名称" localSheetId="0">[1]Sheet2!$A$38</definedName>
    <definedName name="_复核人" localSheetId="0">[1]Sheet2!$A$50</definedName>
    <definedName name="_复核日期" localSheetId="0">[1]Sheet2!$A$51</definedName>
    <definedName name="_造价咨询人" localSheetId="0">[1]Sheet2!$A$46</definedName>
    <definedName name="_造价咨询人法定代表人或其授权人" localSheetId="0">[1]Sheet2!$A$47</definedName>
    <definedName name="_招标人" localSheetId="0">[1]Sheet2!$A$44</definedName>
    <definedName name="_招标人法定代表人或其授权人" localSheetId="0">[1]Sheet2!$A$45</definedName>
  </definedNames>
  <calcPr calcId="144525"/>
</workbook>
</file>

<file path=xl/sharedStrings.xml><?xml version="1.0" encoding="utf-8"?>
<sst xmlns="http://schemas.openxmlformats.org/spreadsheetml/2006/main" count="91" uniqueCount="80">
  <si>
    <t>直溪镇巨村村2022-2023年池塘标准化改造工程项目</t>
  </si>
  <si>
    <t>工程</t>
  </si>
  <si>
    <t>招标工程量清单</t>
  </si>
  <si>
    <t>招　标　人:</t>
  </si>
  <si>
    <t>工 程 造 价咨  询  人:</t>
  </si>
  <si>
    <t>(单位盖章)</t>
  </si>
  <si>
    <t>(单位资质专用章)</t>
  </si>
  <si>
    <t>法定代表人
或其授权人:</t>
  </si>
  <si>
    <t xml:space="preserve">法定代表人:
或其授权人:
</t>
  </si>
  <si>
    <t>(签字或盖章)</t>
  </si>
  <si>
    <t>编制人:</t>
  </si>
  <si>
    <t>复 核 人:</t>
  </si>
  <si>
    <t>(造价人员签字盖专用章)</t>
  </si>
  <si>
    <t>(造价工程师签字盖专用章)</t>
  </si>
  <si>
    <t>编制时间：</t>
  </si>
  <si>
    <t>复核时间:</t>
  </si>
  <si>
    <t>直溪镇巨村村2022-2023年池塘标准化改造工程项目控制价</t>
  </si>
  <si>
    <t>序号</t>
  </si>
  <si>
    <t>名称</t>
  </si>
  <si>
    <t>规格</t>
  </si>
  <si>
    <t>单位</t>
  </si>
  <si>
    <t>数量</t>
  </si>
  <si>
    <t>单价（元）</t>
  </si>
  <si>
    <t>合价（元）</t>
  </si>
  <si>
    <t>备注</t>
  </si>
  <si>
    <t>一、土方工程</t>
  </si>
  <si>
    <t>沟、槽土方开挖</t>
  </si>
  <si>
    <t>挖土方，坑槽边堆土，土壤类别自行考虑，总价包干，结算不调整。</t>
  </si>
  <si>
    <t>m³</t>
  </si>
  <si>
    <t>一般土方填筑</t>
  </si>
  <si>
    <t>素土回填压实，具体压实度详见图纸，总价包干，结算不调整。</t>
  </si>
  <si>
    <t>二、进排水</t>
  </si>
  <si>
    <t>塑料管</t>
  </si>
  <si>
    <t>DN300HDPE双壁波纹管环刚度不小于8KN/m，具体做法详见图纸。</t>
  </si>
  <si>
    <t>m</t>
  </si>
  <si>
    <t>DN500HDPE双壁波纹管环刚度不小于8KN/m，具体做法详见图纸。</t>
  </si>
  <si>
    <t>管枕碎石垫层</t>
  </si>
  <si>
    <t>100厚碎石垫层，具体样式做法详见图纸。</t>
  </si>
  <si>
    <t>m3</t>
  </si>
  <si>
    <t>管枕混凝土</t>
  </si>
  <si>
    <t>C25素混凝土管枕，具体样式做法详见图纸。</t>
  </si>
  <si>
    <t>进水检查井</t>
  </si>
  <si>
    <t>土方开挖回填外运，250厚素C25混凝土基础垫层（含模板），砖砌内径1m*1m*深1.7m井，内外粉刷，150厚C20素混凝土压顶（含模板），玻璃钢盖板，含DN200PVC池塘进水管敷设，具体样式做法详见图纸。</t>
  </si>
  <si>
    <t>座</t>
  </si>
  <si>
    <t>排水检查井</t>
  </si>
  <si>
    <t>土方开挖回填外运，250厚素C25混凝土基础垫层（含模板），砖砌内径1m*1m*深2.7m井，内外粉刷，150厚C20素混凝土压顶（含模板），玻璃钢盖板，含DN200PVC池塘进水管敷设，具体样式做法详见图纸。</t>
  </si>
  <si>
    <t>进水池</t>
  </si>
  <si>
    <t>土方开挖回填外运，素土夯实，150厚碎石垫层，300厚素C25混凝土基础垫层（含模板），M7.5水泥砂浆砌筑内径2m*2m*深3.3m井，内外粉刷，150厚C20素混凝土压顶（含模板），玻璃钢盖板，含砖砌门框及控制木闸门，具体样式做法详见图纸。</t>
  </si>
  <si>
    <t>三、尾水净化工程</t>
  </si>
  <si>
    <t>底质改良</t>
  </si>
  <si>
    <t>底质改良为生石灰干法消毒，生石灰泼撒，75kg/亩，具体做法详见图纸</t>
  </si>
  <si>
    <t>㎡</t>
  </si>
  <si>
    <t>沉水植物</t>
  </si>
  <si>
    <t>矮生苦草，种植密度16丛/㎡、5-8株/丛、株高25-30cm，工作内容:购买苗木价（含运至施工现场费用）、挖坑、栽种、培土、浇水、养护等，成活率100%</t>
  </si>
  <si>
    <t>挺水植物</t>
  </si>
  <si>
    <t>菖蒲，美人蕉，再力花等，种植密度9丛/㎡，工作内容:购买苗木价（含运至施工现场费用）、挖坑、栽种、培土、浇水、养护等，成活率100%</t>
  </si>
  <si>
    <t>底栖动物</t>
  </si>
  <si>
    <t>投放环棱螺、河蚌、螺丝等,放养密度：50g/㎡，工程量以实际投放量为准</t>
  </si>
  <si>
    <t>kg</t>
  </si>
  <si>
    <t>鱼类</t>
  </si>
  <si>
    <t>投放鲢鱼、鳙鱼、花鲢等，放养密度：18kg/万㎡，工程量以实际投放量为准</t>
  </si>
  <si>
    <t>过滤坝</t>
  </si>
  <si>
    <t>6.25m*3m过滤坝，素土夯实，100厚素C20混凝土垫层，300厚C30钢筋混凝土底板，250厚C30钢筋混凝土池壁，250厚MU15空心砖砌筑池壁，200厚C25素混凝土压顶，砌体内外粉刷，含钢筋、模板、袋装滤料填充，具体样式做法详见图纸。</t>
  </si>
  <si>
    <t>生态浮床</t>
  </si>
  <si>
    <t>6.6X3.3m生态浮床
1、复合生态浮床，含镂空花盆，配件螺丝、镀锌钢管等。
2、水植物种植（品种：常绿鸢尾、香菇草）。
3、计算规则：按浮床水平投影面积计算。
4、具体做法样式详见图纸。</t>
  </si>
  <si>
    <t>m2</t>
  </si>
  <si>
    <t>太阳能曝气设备</t>
  </si>
  <si>
    <t>功率：550W（24V），增氧能力：0.5KgO2/h ，含光伏板、控制器、浮体支架、防水电缆、安装配件、固定装置等，具体样式做法详见图纸。</t>
  </si>
  <si>
    <t>套</t>
  </si>
  <si>
    <t>管护运维</t>
  </si>
  <si>
    <t>管护、运维标准详见招标文件</t>
  </si>
  <si>
    <t>年</t>
  </si>
  <si>
    <t>四</t>
  </si>
  <si>
    <t>预留金</t>
  </si>
  <si>
    <t>该费用为不可竞争费，投标时不可调整</t>
  </si>
  <si>
    <t>项</t>
  </si>
  <si>
    <t>五</t>
  </si>
  <si>
    <t>工程费用</t>
  </si>
  <si>
    <r>
      <rPr>
        <sz val="11"/>
        <color theme="1"/>
        <rFont val="宋体"/>
        <charset val="134"/>
      </rPr>
      <t>一</t>
    </r>
    <r>
      <rPr>
        <sz val="11"/>
        <color theme="1"/>
        <rFont val="Times New Roman"/>
        <charset val="134"/>
      </rPr>
      <t>+</t>
    </r>
    <r>
      <rPr>
        <sz val="11"/>
        <color theme="1"/>
        <rFont val="宋体"/>
        <charset val="134"/>
      </rPr>
      <t>二</t>
    </r>
    <r>
      <rPr>
        <sz val="11"/>
        <color theme="1"/>
        <rFont val="Times New Roman"/>
        <charset val="134"/>
      </rPr>
      <t>+</t>
    </r>
    <r>
      <rPr>
        <sz val="11"/>
        <color theme="1"/>
        <rFont val="宋体"/>
        <charset val="134"/>
      </rPr>
      <t>三+四+五</t>
    </r>
  </si>
  <si>
    <r>
      <rPr>
        <sz val="11"/>
        <color theme="1"/>
        <rFont val="宋体"/>
        <charset val="134"/>
        <scheme val="minor"/>
      </rPr>
      <t>说明:
1、本项目单价为全费用综合单价，包括但不限于以下内容：人工、机械、材料、管理费、利润、规费、税金(增值税9%)、措施费(施工导流截流工程、施工房屋工程、降噪、防尘、水土保持、安全生产与文明工地、供水供电等临时工程、施工进场道路施工期养护、维修和补偿；施工场内交通道路修建与维护、拆除；承包人认为工程必需的其它交通措施费、保险费等)等一切可见和不可预见、直接和间接费用、风险等；各清单项目均需按规范及要求施工。
2、大型机械设备进出场安拆费包含在相应单价内，结算时不另外增加。
3、本项目含三年管护、运维服务，内容包括但不限于：定时清理污染物、定期进行设备运行检查、调控水位、清除外来入侵物种、水利设施的检查维修、生态坝冲洗、更换滤料等。具体详见招标文件
4、施工单位自检的工程检测检验费均在相关项目综合单价内考虑。
5、清单描述不详之处详见各专业施工图及自行勘察施工现场，并在相关项目报价内综合考虑。
6、中标单位应文明施工，及时清除因施工遗留的垃圾，对已完成的成品进行保护。                                                                                                        7、</t>
    </r>
    <r>
      <rPr>
        <b/>
        <sz val="11"/>
        <color theme="1"/>
        <rFont val="宋体"/>
        <charset val="134"/>
        <scheme val="minor"/>
      </rPr>
      <t>该工程中的围堰、排水费综合考虑在以上报价中，计算时不予调整。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</si>
</sst>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8"/>
      <name val="宋体"/>
      <charset val="134"/>
    </font>
    <font>
      <b/>
      <sz val="14"/>
      <name val="宋体"/>
      <charset val="134"/>
    </font>
    <font>
      <u/>
      <sz val="18"/>
      <name val="宋体"/>
      <charset val="134"/>
    </font>
    <font>
      <b/>
      <sz val="18"/>
      <name val="宋体"/>
      <charset val="134"/>
    </font>
    <font>
      <b/>
      <sz val="28"/>
      <name val="宋体"/>
      <charset val="134"/>
    </font>
    <font>
      <b/>
      <sz val="36"/>
      <name val="宋体"/>
      <charset val="134"/>
    </font>
    <font>
      <sz val="11"/>
      <name val="黑体"/>
      <charset val="134"/>
    </font>
    <font>
      <b/>
      <sz val="12"/>
      <name val="宋体"/>
      <charset val="134"/>
    </font>
    <font>
      <sz val="16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26" fillId="11" borderId="7" applyNumberFormat="0" applyAlignment="0" applyProtection="0">
      <alignment vertical="center"/>
    </xf>
    <xf numFmtId="0" fontId="27" fillId="12" borderId="12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76" fontId="0" fillId="0" borderId="1" xfId="0" applyNumberForma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76" fontId="0" fillId="0" borderId="3" xfId="0" applyNumberFormat="1" applyBorder="1" applyAlignment="1">
      <alignment horizontal="left" vertical="center"/>
    </xf>
    <xf numFmtId="176" fontId="0" fillId="0" borderId="4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49" fontId="0" fillId="0" borderId="0" xfId="0" applyNumberFormat="1" applyBorder="1" applyAlignment="1">
      <alignment wrapText="1"/>
    </xf>
    <xf numFmtId="0" fontId="4" fillId="0" borderId="5" xfId="0" applyNumberFormat="1" applyFont="1" applyBorder="1" applyAlignment="1">
      <alignment horizontal="center" wrapText="1"/>
    </xf>
    <xf numFmtId="49" fontId="5" fillId="0" borderId="0" xfId="0" applyNumberFormat="1" applyFont="1" applyAlignment="1">
      <alignment horizontal="left" wrapText="1"/>
    </xf>
    <xf numFmtId="0" fontId="6" fillId="0" borderId="0" xfId="0" applyNumberFormat="1" applyFont="1" applyBorder="1" applyAlignment="1">
      <alignment horizontal="center" wrapText="1"/>
    </xf>
    <xf numFmtId="49" fontId="7" fillId="0" borderId="0" xfId="0" applyNumberFormat="1" applyFont="1" applyAlignment="1">
      <alignment horizontal="left" wrapText="1"/>
    </xf>
    <xf numFmtId="0" fontId="0" fillId="0" borderId="0" xfId="0" applyAlignment="1">
      <alignment horizontal="left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left" vertical="center"/>
    </xf>
    <xf numFmtId="49" fontId="12" fillId="0" borderId="0" xfId="0" applyNumberFormat="1" applyFont="1" applyAlignment="1">
      <alignment horizontal="center" wrapText="1"/>
    </xf>
    <xf numFmtId="0" fontId="12" fillId="0" borderId="5" xfId="0" applyNumberFormat="1" applyFont="1" applyBorder="1" applyAlignment="1">
      <alignment horizontal="center" wrapText="1"/>
    </xf>
    <xf numFmtId="0" fontId="12" fillId="0" borderId="0" xfId="0" applyNumberFormat="1" applyFont="1" applyBorder="1" applyAlignment="1">
      <alignment wrapText="1"/>
    </xf>
    <xf numFmtId="0" fontId="12" fillId="0" borderId="5" xfId="0" applyFont="1" applyBorder="1" applyAlignment="1">
      <alignment horizontal="center" wrapText="1"/>
    </xf>
    <xf numFmtId="49" fontId="0" fillId="0" borderId="0" xfId="0" applyNumberFormat="1" applyFont="1" applyBorder="1" applyAlignment="1">
      <alignment horizontal="center"/>
    </xf>
    <xf numFmtId="0" fontId="0" fillId="0" borderId="0" xfId="0" applyNumberFormat="1" applyFont="1" applyBorder="1" applyAlignment="1">
      <alignment horizontal="center" wrapText="1"/>
    </xf>
    <xf numFmtId="0" fontId="0" fillId="0" borderId="6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center"/>
    </xf>
    <xf numFmtId="49" fontId="12" fillId="0" borderId="0" xfId="0" applyNumberFormat="1" applyFont="1" applyAlignment="1">
      <alignment wrapText="1"/>
    </xf>
    <xf numFmtId="0" fontId="12" fillId="0" borderId="5" xfId="0" applyNumberFormat="1" applyFont="1" applyBorder="1" applyAlignment="1">
      <alignment wrapText="1"/>
    </xf>
    <xf numFmtId="0" fontId="12" fillId="0" borderId="0" xfId="0" applyNumberFormat="1" applyFont="1" applyBorder="1" applyAlignment="1">
      <alignment horizontal="left" wrapText="1"/>
    </xf>
    <xf numFmtId="49" fontId="12" fillId="0" borderId="0" xfId="0" applyNumberFormat="1" applyFont="1" applyBorder="1" applyAlignment="1">
      <alignment wrapText="1"/>
    </xf>
    <xf numFmtId="49" fontId="0" fillId="0" borderId="0" xfId="0" applyNumberFormat="1" applyFont="1" applyAlignment="1">
      <alignment horizontal="center" wrapText="1"/>
    </xf>
    <xf numFmtId="49" fontId="0" fillId="0" borderId="0" xfId="0" applyNumberFormat="1" applyFont="1" applyAlignment="1">
      <alignment wrapText="1"/>
    </xf>
    <xf numFmtId="0" fontId="0" fillId="0" borderId="0" xfId="0" applyFont="1" applyAlignment="1">
      <alignment horizontal="left"/>
    </xf>
    <xf numFmtId="49" fontId="12" fillId="0" borderId="0" xfId="0" applyNumberFormat="1" applyFont="1" applyAlignment="1">
      <alignment horizontal="left" wrapText="1"/>
    </xf>
    <xf numFmtId="0" fontId="12" fillId="0" borderId="0" xfId="0" applyNumberFormat="1" applyFont="1" applyAlignment="1">
      <alignment wrapText="1"/>
    </xf>
    <xf numFmtId="0" fontId="12" fillId="0" borderId="0" xfId="0" applyFont="1" applyAlignment="1">
      <alignment horizont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22&#20195;&#29702;\&#20754;&#26519;\2022&#24180;&#24230;&#20754;&#26519;&#38215;&#24184;&#31119;&#27827;&#28246;&#24314;&#35774;&#24037;&#31243;\&#25511;&#21046;&#20215;%20&#28165;&#21333;\&#25307;&#26631;&#25511;&#21046;&#20215;&#25161;&#39029;&#65306;&#25161;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3"/>
    </sheetNames>
    <sheetDataSet>
      <sheetData sheetId="0" refreshError="1">
        <row r="45">
          <cell r="A45" t="str">
            <v> </v>
          </cell>
        </row>
        <row r="47">
          <cell r="A47" t="str">
            <v> </v>
          </cell>
        </row>
        <row r="48">
          <cell r="A48" t="str">
            <v> </v>
          </cell>
        </row>
        <row r="49">
          <cell r="A49" t="str">
            <v> </v>
          </cell>
        </row>
        <row r="50">
          <cell r="A50" t="str">
            <v> </v>
          </cell>
        </row>
        <row r="51">
          <cell r="A51" t="str">
            <v> 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topLeftCell="A4" workbookViewId="0">
      <selection activeCell="D13" sqref="D13:E13"/>
    </sheetView>
  </sheetViews>
  <sheetFormatPr defaultColWidth="9" defaultRowHeight="13.5" outlineLevelCol="4"/>
  <cols>
    <col min="1" max="1" width="16.75" customWidth="1"/>
    <col min="2" max="2" width="24.25" customWidth="1"/>
    <col min="3" max="3" width="18.125" customWidth="1"/>
    <col min="5" max="5" width="16.375" customWidth="1"/>
  </cols>
  <sheetData>
    <row r="1" ht="54.75" customHeight="1" spans="1:5">
      <c r="A1" s="23"/>
      <c r="B1" s="24" t="s">
        <v>0</v>
      </c>
      <c r="C1" s="24"/>
      <c r="D1" s="24"/>
      <c r="E1" s="25" t="s">
        <v>1</v>
      </c>
    </row>
    <row r="2" ht="7.5" customHeight="1" spans="1:5">
      <c r="A2" s="26"/>
      <c r="B2" s="26"/>
      <c r="C2" s="26"/>
      <c r="D2" s="27"/>
      <c r="E2" s="28"/>
    </row>
    <row r="3" ht="9.75" customHeight="1" spans="1:5">
      <c r="A3" s="26"/>
      <c r="B3" s="26"/>
      <c r="C3" s="26"/>
      <c r="D3" s="27"/>
      <c r="E3" s="28"/>
    </row>
    <row r="4" ht="107" customHeight="1" spans="1:5">
      <c r="A4" s="29"/>
      <c r="B4" s="30" t="s">
        <v>2</v>
      </c>
      <c r="C4" s="30"/>
      <c r="D4" s="30"/>
      <c r="E4" s="31"/>
    </row>
    <row r="5" ht="53" customHeight="1" spans="1:5">
      <c r="A5" s="32"/>
      <c r="B5" s="32"/>
      <c r="C5" s="32"/>
      <c r="D5" s="32"/>
      <c r="E5" s="33"/>
    </row>
    <row r="6" ht="104.25" customHeight="1" spans="1:5">
      <c r="A6" s="34" t="s">
        <v>3</v>
      </c>
      <c r="B6" s="35"/>
      <c r="C6" s="36" t="s">
        <v>4</v>
      </c>
      <c r="D6" s="37"/>
      <c r="E6" s="37"/>
    </row>
    <row r="7" spans="1:5">
      <c r="A7" s="38"/>
      <c r="B7" s="39" t="s">
        <v>5</v>
      </c>
      <c r="C7" s="39"/>
      <c r="D7" s="40" t="s">
        <v>6</v>
      </c>
      <c r="E7" s="40"/>
    </row>
    <row r="8" spans="1:5">
      <c r="A8" s="38"/>
      <c r="B8" s="39"/>
      <c r="C8" s="39"/>
      <c r="D8" s="41"/>
      <c r="E8" s="42"/>
    </row>
    <row r="9" ht="96" customHeight="1" spans="1:5">
      <c r="A9" s="43" t="s">
        <v>7</v>
      </c>
      <c r="B9" s="44" t="str">
        <f>_招标人法定代表人或其授权人</f>
        <v> </v>
      </c>
      <c r="C9" s="45" t="s">
        <v>8</v>
      </c>
      <c r="D9" s="37" t="str">
        <f>_造价咨询人法定代表人或其授权人</f>
        <v> </v>
      </c>
      <c r="E9" s="37"/>
    </row>
    <row r="10" spans="1:5">
      <c r="A10" s="38"/>
      <c r="B10" s="39" t="s">
        <v>9</v>
      </c>
      <c r="C10" s="39"/>
      <c r="D10" s="41" t="s">
        <v>9</v>
      </c>
      <c r="E10" s="41"/>
    </row>
    <row r="11" spans="1:5">
      <c r="A11" s="38"/>
      <c r="B11" s="39"/>
      <c r="C11" s="39"/>
      <c r="D11" s="41"/>
      <c r="E11" s="42"/>
    </row>
    <row r="12" ht="53.25" customHeight="1" spans="1:5">
      <c r="A12" s="46" t="s">
        <v>10</v>
      </c>
      <c r="B12" s="44" t="str">
        <f>_编制人</f>
        <v> </v>
      </c>
      <c r="C12" s="45" t="s">
        <v>11</v>
      </c>
      <c r="D12" s="37" t="str">
        <f>_复核人</f>
        <v> </v>
      </c>
      <c r="E12" s="37"/>
    </row>
    <row r="13" spans="1:5">
      <c r="A13" s="47"/>
      <c r="B13" s="47" t="s">
        <v>12</v>
      </c>
      <c r="C13" s="47"/>
      <c r="D13" s="47" t="s">
        <v>13</v>
      </c>
      <c r="E13" s="47"/>
    </row>
    <row r="14" spans="1:5">
      <c r="A14" s="48"/>
      <c r="B14" s="48"/>
      <c r="C14" s="48"/>
      <c r="D14" s="48"/>
      <c r="E14" s="49"/>
    </row>
    <row r="15" ht="39" customHeight="1" spans="1:5">
      <c r="A15" s="50" t="s">
        <v>14</v>
      </c>
      <c r="B15" s="51" t="str">
        <f>_编制日期</f>
        <v> </v>
      </c>
      <c r="C15" s="51" t="s">
        <v>15</v>
      </c>
      <c r="D15" s="52" t="str">
        <f>_复核日期</f>
        <v> </v>
      </c>
      <c r="E15" s="52"/>
    </row>
  </sheetData>
  <mergeCells count="9">
    <mergeCell ref="B1:D1"/>
    <mergeCell ref="B4:D4"/>
    <mergeCell ref="D6:E6"/>
    <mergeCell ref="D7:E7"/>
    <mergeCell ref="D9:E9"/>
    <mergeCell ref="D10:E10"/>
    <mergeCell ref="D12:E12"/>
    <mergeCell ref="D13:E13"/>
    <mergeCell ref="D15:E1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tabSelected="1" workbookViewId="0">
      <selection activeCell="H13" sqref="H13"/>
    </sheetView>
  </sheetViews>
  <sheetFormatPr defaultColWidth="9" defaultRowHeight="20.1" customHeight="1" outlineLevelCol="7"/>
  <cols>
    <col min="1" max="1" width="5.375" style="1" customWidth="1"/>
    <col min="2" max="2" width="14.375" style="1" customWidth="1"/>
    <col min="3" max="3" width="70.375" style="1" customWidth="1"/>
    <col min="4" max="4" width="6.25" style="1" customWidth="1"/>
    <col min="5" max="5" width="9.375" style="2" customWidth="1"/>
    <col min="6" max="6" width="10.625" style="2" customWidth="1"/>
    <col min="7" max="7" width="11.75" style="2" customWidth="1"/>
    <col min="8" max="9" width="9" style="1"/>
    <col min="10" max="10" width="12.625" style="1"/>
    <col min="11" max="11" width="10.375" style="1"/>
    <col min="12" max="16384" width="9" style="1"/>
  </cols>
  <sheetData>
    <row r="1" ht="30.95" customHeight="1" spans="1:8">
      <c r="A1" s="3" t="s">
        <v>16</v>
      </c>
      <c r="B1" s="3"/>
      <c r="C1" s="3"/>
      <c r="D1" s="3"/>
      <c r="E1" s="4"/>
      <c r="F1" s="4"/>
      <c r="G1" s="4"/>
      <c r="H1" s="3"/>
    </row>
    <row r="2" customHeight="1" spans="1:8">
      <c r="A2" s="5" t="s">
        <v>17</v>
      </c>
      <c r="B2" s="5" t="s">
        <v>18</v>
      </c>
      <c r="C2" s="5" t="s">
        <v>19</v>
      </c>
      <c r="D2" s="5" t="s">
        <v>20</v>
      </c>
      <c r="E2" s="6" t="s">
        <v>21</v>
      </c>
      <c r="F2" s="7" t="s">
        <v>22</v>
      </c>
      <c r="G2" s="7" t="s">
        <v>23</v>
      </c>
      <c r="H2" s="5" t="s">
        <v>24</v>
      </c>
    </row>
    <row r="3" customHeight="1" spans="1:8">
      <c r="A3" s="8" t="s">
        <v>25</v>
      </c>
      <c r="B3" s="8"/>
      <c r="C3" s="8"/>
      <c r="D3" s="8"/>
      <c r="E3" s="9"/>
      <c r="F3" s="9"/>
      <c r="G3" s="6"/>
      <c r="H3" s="5"/>
    </row>
    <row r="4" ht="31" customHeight="1" spans="1:8">
      <c r="A4" s="5">
        <v>1</v>
      </c>
      <c r="B4" s="5" t="s">
        <v>26</v>
      </c>
      <c r="C4" s="5" t="s">
        <v>27</v>
      </c>
      <c r="D4" s="5" t="s">
        <v>28</v>
      </c>
      <c r="E4" s="6">
        <v>3214.05</v>
      </c>
      <c r="F4" s="6"/>
      <c r="G4" s="6"/>
      <c r="H4" s="5"/>
    </row>
    <row r="5" ht="29" customHeight="1" spans="1:8">
      <c r="A5" s="5">
        <v>2</v>
      </c>
      <c r="B5" s="5" t="s">
        <v>29</v>
      </c>
      <c r="C5" s="5" t="s">
        <v>30</v>
      </c>
      <c r="D5" s="5" t="s">
        <v>28</v>
      </c>
      <c r="E5" s="6">
        <v>3058.31</v>
      </c>
      <c r="F5" s="6"/>
      <c r="G5" s="6"/>
      <c r="H5" s="5"/>
    </row>
    <row r="6" customHeight="1" spans="1:8">
      <c r="A6" s="8" t="s">
        <v>31</v>
      </c>
      <c r="B6" s="8"/>
      <c r="C6" s="8"/>
      <c r="D6" s="8"/>
      <c r="E6" s="9"/>
      <c r="F6" s="9"/>
      <c r="G6" s="6"/>
      <c r="H6" s="5"/>
    </row>
    <row r="7" ht="33" customHeight="1" spans="1:8">
      <c r="A7" s="5">
        <v>1</v>
      </c>
      <c r="B7" s="10" t="s">
        <v>32</v>
      </c>
      <c r="C7" s="11" t="s">
        <v>33</v>
      </c>
      <c r="D7" s="5" t="s">
        <v>34</v>
      </c>
      <c r="E7" s="6">
        <v>635</v>
      </c>
      <c r="F7" s="6"/>
      <c r="G7" s="6"/>
      <c r="H7" s="5"/>
    </row>
    <row r="8" ht="33" customHeight="1" spans="1:8">
      <c r="A8" s="5">
        <v>2</v>
      </c>
      <c r="B8" s="5" t="s">
        <v>32</v>
      </c>
      <c r="C8" s="11" t="s">
        <v>35</v>
      </c>
      <c r="D8" s="5" t="s">
        <v>34</v>
      </c>
      <c r="E8" s="6">
        <v>565</v>
      </c>
      <c r="F8" s="6"/>
      <c r="G8" s="6"/>
      <c r="H8" s="5"/>
    </row>
    <row r="9" ht="26" customHeight="1" spans="1:8">
      <c r="A9" s="5">
        <v>3</v>
      </c>
      <c r="B9" s="5" t="s">
        <v>36</v>
      </c>
      <c r="C9" s="11" t="s">
        <v>37</v>
      </c>
      <c r="D9" s="5" t="s">
        <v>38</v>
      </c>
      <c r="E9" s="6">
        <f>6.67+8.57</f>
        <v>15.24</v>
      </c>
      <c r="F9" s="6"/>
      <c r="G9" s="6"/>
      <c r="H9" s="5"/>
    </row>
    <row r="10" ht="26" customHeight="1" spans="1:8">
      <c r="A10" s="5">
        <v>4</v>
      </c>
      <c r="B10" s="5" t="s">
        <v>39</v>
      </c>
      <c r="C10" s="11" t="s">
        <v>40</v>
      </c>
      <c r="D10" s="5" t="s">
        <v>38</v>
      </c>
      <c r="E10" s="6">
        <v>21</v>
      </c>
      <c r="F10" s="6"/>
      <c r="G10" s="6"/>
      <c r="H10" s="5"/>
    </row>
    <row r="11" ht="51" customHeight="1" spans="1:8">
      <c r="A11" s="5">
        <v>5</v>
      </c>
      <c r="B11" s="5" t="s">
        <v>41</v>
      </c>
      <c r="C11" s="11" t="s">
        <v>42</v>
      </c>
      <c r="D11" s="5" t="s">
        <v>43</v>
      </c>
      <c r="E11" s="6">
        <v>9</v>
      </c>
      <c r="F11" s="6"/>
      <c r="G11" s="6"/>
      <c r="H11" s="5"/>
    </row>
    <row r="12" ht="52" customHeight="1" spans="1:8">
      <c r="A12" s="5">
        <v>6</v>
      </c>
      <c r="B12" s="12" t="s">
        <v>44</v>
      </c>
      <c r="C12" s="11" t="s">
        <v>45</v>
      </c>
      <c r="D12" s="5" t="s">
        <v>43</v>
      </c>
      <c r="E12" s="6">
        <v>5</v>
      </c>
      <c r="F12" s="6"/>
      <c r="G12" s="6"/>
      <c r="H12" s="5"/>
    </row>
    <row r="13" ht="58" customHeight="1" spans="1:8">
      <c r="A13" s="5">
        <v>7</v>
      </c>
      <c r="B13" s="5" t="s">
        <v>46</v>
      </c>
      <c r="C13" s="11" t="s">
        <v>47</v>
      </c>
      <c r="D13" s="5" t="s">
        <v>43</v>
      </c>
      <c r="E13" s="6">
        <v>2</v>
      </c>
      <c r="F13" s="6"/>
      <c r="G13" s="6"/>
      <c r="H13" s="5"/>
    </row>
    <row r="14" customHeight="1" spans="1:8">
      <c r="A14" s="13" t="s">
        <v>48</v>
      </c>
      <c r="B14" s="14"/>
      <c r="C14" s="14"/>
      <c r="D14" s="14"/>
      <c r="E14" s="15"/>
      <c r="F14" s="16"/>
      <c r="G14" s="6"/>
      <c r="H14" s="5"/>
    </row>
    <row r="15" customHeight="1" spans="1:8">
      <c r="A15" s="5">
        <v>1</v>
      </c>
      <c r="B15" s="5" t="s">
        <v>49</v>
      </c>
      <c r="C15" s="12" t="s">
        <v>50</v>
      </c>
      <c r="D15" s="5" t="s">
        <v>51</v>
      </c>
      <c r="E15" s="6">
        <v>11521</v>
      </c>
      <c r="F15" s="6"/>
      <c r="G15" s="6"/>
      <c r="H15" s="5"/>
    </row>
    <row r="16" ht="47.1" customHeight="1" spans="1:8">
      <c r="A16" s="5">
        <v>2</v>
      </c>
      <c r="B16" s="5" t="s">
        <v>52</v>
      </c>
      <c r="C16" s="12" t="s">
        <v>53</v>
      </c>
      <c r="D16" s="5" t="s">
        <v>51</v>
      </c>
      <c r="E16" s="6">
        <v>2400</v>
      </c>
      <c r="F16" s="6"/>
      <c r="G16" s="6"/>
      <c r="H16" s="5"/>
    </row>
    <row r="17" ht="46.5" customHeight="1" spans="1:8">
      <c r="A17" s="5">
        <v>3</v>
      </c>
      <c r="B17" s="5" t="s">
        <v>54</v>
      </c>
      <c r="C17" s="12" t="s">
        <v>55</v>
      </c>
      <c r="D17" s="5" t="s">
        <v>51</v>
      </c>
      <c r="E17" s="6">
        <v>950</v>
      </c>
      <c r="F17" s="6"/>
      <c r="G17" s="6"/>
      <c r="H17" s="5"/>
    </row>
    <row r="18" customHeight="1" spans="1:8">
      <c r="A18" s="5">
        <v>7</v>
      </c>
      <c r="B18" s="5" t="s">
        <v>56</v>
      </c>
      <c r="C18" s="12" t="s">
        <v>57</v>
      </c>
      <c r="D18" s="5" t="s">
        <v>58</v>
      </c>
      <c r="E18" s="6">
        <v>576</v>
      </c>
      <c r="F18" s="6"/>
      <c r="G18" s="6"/>
      <c r="H18" s="5"/>
    </row>
    <row r="19" customHeight="1" spans="1:8">
      <c r="A19" s="5">
        <v>8</v>
      </c>
      <c r="B19" s="5" t="s">
        <v>59</v>
      </c>
      <c r="C19" s="12" t="s">
        <v>60</v>
      </c>
      <c r="D19" s="5" t="s">
        <v>58</v>
      </c>
      <c r="E19" s="6">
        <v>23</v>
      </c>
      <c r="F19" s="6"/>
      <c r="G19" s="6"/>
      <c r="H19" s="5"/>
    </row>
    <row r="20" ht="60" customHeight="1" spans="1:8">
      <c r="A20" s="5">
        <v>9</v>
      </c>
      <c r="B20" s="5" t="s">
        <v>61</v>
      </c>
      <c r="C20" s="12" t="s">
        <v>62</v>
      </c>
      <c r="D20" s="5" t="s">
        <v>43</v>
      </c>
      <c r="E20" s="6">
        <v>2</v>
      </c>
      <c r="F20" s="6"/>
      <c r="G20" s="6"/>
      <c r="H20" s="5"/>
    </row>
    <row r="21" ht="75" customHeight="1" spans="1:8">
      <c r="A21" s="5">
        <v>10</v>
      </c>
      <c r="B21" s="5" t="s">
        <v>63</v>
      </c>
      <c r="C21" s="17" t="s">
        <v>64</v>
      </c>
      <c r="D21" s="5" t="s">
        <v>65</v>
      </c>
      <c r="E21" s="6">
        <v>130.68</v>
      </c>
      <c r="F21" s="6"/>
      <c r="G21" s="6"/>
      <c r="H21" s="5"/>
    </row>
    <row r="22" ht="34" customHeight="1" spans="1:8">
      <c r="A22" s="5">
        <v>11</v>
      </c>
      <c r="B22" s="12" t="s">
        <v>66</v>
      </c>
      <c r="C22" s="12" t="s">
        <v>67</v>
      </c>
      <c r="D22" s="5" t="s">
        <v>68</v>
      </c>
      <c r="E22" s="6">
        <v>3</v>
      </c>
      <c r="F22" s="6"/>
      <c r="G22" s="6"/>
      <c r="H22" s="5"/>
    </row>
    <row r="23" customHeight="1" spans="1:8">
      <c r="A23" s="5">
        <v>12</v>
      </c>
      <c r="B23" s="5" t="s">
        <v>69</v>
      </c>
      <c r="C23" s="5" t="s">
        <v>70</v>
      </c>
      <c r="D23" s="5" t="s">
        <v>71</v>
      </c>
      <c r="E23" s="6">
        <v>3</v>
      </c>
      <c r="F23" s="6"/>
      <c r="G23" s="6"/>
      <c r="H23" s="5"/>
    </row>
    <row r="24" ht="30" customHeight="1" spans="1:8">
      <c r="A24" s="5" t="s">
        <v>72</v>
      </c>
      <c r="B24" s="5" t="s">
        <v>73</v>
      </c>
      <c r="C24" s="18" t="s">
        <v>74</v>
      </c>
      <c r="D24" s="5" t="s">
        <v>75</v>
      </c>
      <c r="E24" s="6">
        <v>1</v>
      </c>
      <c r="F24" s="6">
        <v>30000</v>
      </c>
      <c r="G24" s="6">
        <f>E24*F24</f>
        <v>30000</v>
      </c>
      <c r="H24" s="5"/>
    </row>
    <row r="25" customHeight="1" spans="1:8">
      <c r="A25" s="19" t="s">
        <v>76</v>
      </c>
      <c r="B25" s="19" t="s">
        <v>77</v>
      </c>
      <c r="C25" s="19" t="s">
        <v>78</v>
      </c>
      <c r="D25" s="19"/>
      <c r="E25" s="20"/>
      <c r="F25" s="20"/>
      <c r="G25" s="6"/>
      <c r="H25" s="5"/>
    </row>
    <row r="26" ht="153" customHeight="1" spans="1:8">
      <c r="A26" s="21" t="s">
        <v>79</v>
      </c>
      <c r="B26" s="14"/>
      <c r="C26" s="14"/>
      <c r="D26" s="14"/>
      <c r="E26" s="15"/>
      <c r="F26" s="15"/>
      <c r="G26" s="15"/>
      <c r="H26" s="22"/>
    </row>
  </sheetData>
  <mergeCells count="6">
    <mergeCell ref="A1:H1"/>
    <mergeCell ref="A3:F3"/>
    <mergeCell ref="A6:F6"/>
    <mergeCell ref="A14:F14"/>
    <mergeCell ref="C25:F25"/>
    <mergeCell ref="A26:H26"/>
  </mergeCells>
  <pageMargins left="0.472222222222222" right="0.393055555555556" top="0.196527777777778" bottom="0.0784722222222222" header="0.196527777777778" footer="0.156944444444444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控制价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WorkPC2</dc:creator>
  <cp:lastModifiedBy>雯子</cp:lastModifiedBy>
  <dcterms:created xsi:type="dcterms:W3CDTF">2022-09-26T06:28:00Z</dcterms:created>
  <cp:lastPrinted>2022-12-05T06:19:00Z</cp:lastPrinted>
  <dcterms:modified xsi:type="dcterms:W3CDTF">2023-01-17T07:52:52Z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9EA2AD668E1D4618B35B8A3D988D52EC</vt:lpwstr>
  </property>
  <property fmtid="{D5CDD505-2E9C-101B-9397-08002B2CF9AE}" pid="3" name="KSOProductBuildVer">
    <vt:lpwstr>2052-11.1.0.13703</vt:lpwstr>
  </property>
</Properties>
</file>